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bnik\Desktop\EDČ 2022-23\"/>
    </mc:Choice>
  </mc:AlternateContent>
  <bookViews>
    <workbookView xWindow="0" yWindow="0" windowWidth="25200" windowHeight="11850"/>
  </bookViews>
  <sheets>
    <sheet name="STARC" sheetId="44" r:id="rId1"/>
  </sheets>
  <calcPr calcId="162913"/>
</workbook>
</file>

<file path=xl/calcChain.xml><?xml version="1.0" encoding="utf-8"?>
<calcChain xmlns="http://schemas.openxmlformats.org/spreadsheetml/2006/main">
  <c r="X48" i="44" l="1"/>
  <c r="X30" i="44"/>
  <c r="H32" i="44" l="1"/>
  <c r="K23" i="44"/>
  <c r="I23" i="44"/>
  <c r="H22" i="44" s="1"/>
  <c r="L20" i="44"/>
  <c r="L9" i="44"/>
  <c r="L6" i="44"/>
  <c r="L5" i="44"/>
  <c r="L7" i="44" l="1"/>
  <c r="I7" i="44" s="1"/>
  <c r="L15" i="44"/>
  <c r="L16" i="44" s="1"/>
  <c r="K49" i="44" s="1"/>
  <c r="L17" i="44" l="1"/>
  <c r="L32" i="44"/>
  <c r="L48" i="44"/>
</calcChain>
</file>

<file path=xl/sharedStrings.xml><?xml version="1.0" encoding="utf-8"?>
<sst xmlns="http://schemas.openxmlformats.org/spreadsheetml/2006/main" count="98" uniqueCount="49">
  <si>
    <t>ur</t>
  </si>
  <si>
    <t>dni</t>
  </si>
  <si>
    <t>%</t>
  </si>
  <si>
    <t>Načrtovano</t>
  </si>
  <si>
    <t xml:space="preserve">Datum: </t>
  </si>
  <si>
    <t>-</t>
  </si>
  <si>
    <t>Zaposleni (ime in priimek)</t>
  </si>
  <si>
    <t>od 1.9. do 31.12.</t>
  </si>
  <si>
    <t>(kraj in datum)</t>
  </si>
  <si>
    <t>(podpis zaposlenega)</t>
  </si>
  <si>
    <t>(podpis ravnatelja)</t>
  </si>
  <si>
    <t>Skupno število dni dopusta zaposlenega v šolskem letu - (3)</t>
  </si>
  <si>
    <t>Šolsko leto</t>
  </si>
  <si>
    <t>Delež zaposlitve zaposlenega</t>
  </si>
  <si>
    <t>Dela prosti dnevi - prazniki v šolskem letu - (2)</t>
  </si>
  <si>
    <t>Delo vezano na poučevanje (Priloga 1 h KPVIZ) - letni obseg - (7)</t>
  </si>
  <si>
    <t>I. steber: 44.b člen KPVIZ (tretji ostavek)</t>
  </si>
  <si>
    <t>II. steber: 44.b člen KPVIZ (četrti odstavek)</t>
  </si>
  <si>
    <t>Drugo delo skupno vsem (Priloga 2 h KPVIZ) - letni obseg - (8)</t>
  </si>
  <si>
    <t>Sodelovanje s starši (govorilne ure, roditeljski sestanki, druge oblike ...)</t>
  </si>
  <si>
    <t>Sodelovanje v strokovnih organih šole (pedagoške, ocenjevalne konference …)</t>
  </si>
  <si>
    <t>Organizirano strokovno izobraževanje in izpopolnjevanje</t>
  </si>
  <si>
    <t>Zbiranje in obdelava podatkov v zvezi z VIZ delom</t>
  </si>
  <si>
    <t>Urejanje kabinetov, zbirk, šolskih delavnic, telovadnic, igrišč, nasadov…</t>
  </si>
  <si>
    <t>III. steber: 44.b člen KPVIZ (četrti odstavek)</t>
  </si>
  <si>
    <t>Drugo delo individualno določeno - letni obseg - (10)</t>
  </si>
  <si>
    <t>Letno število dni po koledarju - (1)</t>
  </si>
  <si>
    <t>Letno število delovnih dni</t>
  </si>
  <si>
    <t>od 1.1. do 31.8. - (3d)</t>
  </si>
  <si>
    <t>Drugo delo po navodilu delodajalca (ure, ki niso razporejene med posamezne naloge III. stebra) - (11)</t>
  </si>
  <si>
    <t>tednov</t>
  </si>
  <si>
    <t>Delovna obveznost zaposlenega - (4)</t>
  </si>
  <si>
    <t>Odmor med delovnim časom - (5)</t>
  </si>
  <si>
    <t>Efektivna delovna obveznost zaposlenega - (6)</t>
  </si>
  <si>
    <t>Druge naloge, skupne vsem, določene z LDN zavoda - (9)</t>
  </si>
  <si>
    <t>SEP.</t>
  </si>
  <si>
    <t>OKT.</t>
  </si>
  <si>
    <t>NOV.</t>
  </si>
  <si>
    <t>DEC.</t>
  </si>
  <si>
    <t>JAN.</t>
  </si>
  <si>
    <t>FEB.</t>
  </si>
  <si>
    <t>MAR.</t>
  </si>
  <si>
    <t>APR.</t>
  </si>
  <si>
    <t>MAJ</t>
  </si>
  <si>
    <t>JUN.</t>
  </si>
  <si>
    <t>2022/2023</t>
  </si>
  <si>
    <t>Dopust iz preteklega leta 2022 - (3a)</t>
  </si>
  <si>
    <t>Dopust iz tekočega leta 2023 - (3b)</t>
  </si>
  <si>
    <t>Skupaj dopust v prihodnjem letu 2023 - (3c)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</si>
</sst>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DCE6F2"/>
      </patternFill>
    </fill>
    <fill>
      <patternFill patternType="solid">
        <fgColor rgb="FFFFF2CC"/>
        <bgColor rgb="FFE2EFDA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zoomScale="80" zoomScaleNormal="80" workbookViewId="0">
      <selection activeCell="N27" sqref="N27"/>
    </sheetView>
  </sheetViews>
  <sheetFormatPr defaultColWidth="9.140625" defaultRowHeight="15" x14ac:dyDescent="0.25"/>
  <cols>
    <col min="1" max="1" width="27.5703125" style="1" bestFit="1" customWidth="1"/>
    <col min="2" max="2" width="3.28515625" style="1" bestFit="1" customWidth="1"/>
    <col min="3" max="3" width="8.28515625" style="1" customWidth="1"/>
    <col min="4" max="4" width="5" style="1" bestFit="1" customWidth="1"/>
    <col min="5" max="5" width="2.85546875" style="1" bestFit="1" customWidth="1"/>
    <col min="6" max="7" width="2.85546875" style="1" customWidth="1"/>
    <col min="8" max="8" width="18.5703125" style="1" bestFit="1" customWidth="1"/>
    <col min="9" max="9" width="5" style="1" customWidth="1"/>
    <col min="10" max="10" width="3.85546875" style="1" bestFit="1" customWidth="1"/>
    <col min="11" max="11" width="7.28515625" style="1" customWidth="1"/>
    <col min="12" max="12" width="7.85546875" style="1" bestFit="1" customWidth="1"/>
    <col min="13" max="13" width="3.42578125" style="1" customWidth="1"/>
    <col min="14" max="16384" width="9.140625" style="1"/>
  </cols>
  <sheetData>
    <row r="1" spans="1:13" x14ac:dyDescent="0.25">
      <c r="A1" s="1" t="s">
        <v>6</v>
      </c>
      <c r="B1" s="74"/>
      <c r="C1" s="74"/>
      <c r="D1" s="74"/>
      <c r="E1" s="74"/>
      <c r="F1" s="74"/>
      <c r="G1" s="74"/>
      <c r="H1" s="74"/>
      <c r="I1" s="75" t="s">
        <v>4</v>
      </c>
      <c r="J1" s="75"/>
      <c r="K1" s="76"/>
      <c r="L1" s="76"/>
    </row>
    <row r="2" spans="1:13" x14ac:dyDescent="0.25">
      <c r="A2" s="11"/>
      <c r="B2" s="12"/>
      <c r="C2" s="12"/>
      <c r="D2" s="12"/>
      <c r="E2" s="12"/>
      <c r="F2" s="56" t="s">
        <v>13</v>
      </c>
      <c r="G2" s="56"/>
      <c r="H2" s="56"/>
      <c r="I2" s="56"/>
      <c r="J2" s="56"/>
      <c r="K2" s="77"/>
      <c r="L2" s="8">
        <v>100</v>
      </c>
      <c r="M2" s="3" t="s">
        <v>2</v>
      </c>
    </row>
    <row r="3" spans="1:13" x14ac:dyDescent="0.25">
      <c r="A3" s="2" t="s">
        <v>12</v>
      </c>
      <c r="B3" s="78" t="s">
        <v>45</v>
      </c>
      <c r="C3" s="78"/>
      <c r="D3" s="15"/>
      <c r="E3" s="15"/>
      <c r="F3" s="15"/>
      <c r="G3" s="3"/>
      <c r="H3" s="3"/>
      <c r="I3" s="3"/>
      <c r="J3" s="3"/>
      <c r="K3" s="3"/>
      <c r="L3" s="3"/>
      <c r="M3" s="3"/>
    </row>
    <row r="4" spans="1:13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62" t="s">
        <v>3</v>
      </c>
      <c r="M4" s="62"/>
    </row>
    <row r="5" spans="1:13" x14ac:dyDescent="0.25">
      <c r="A5" s="36" t="s">
        <v>26</v>
      </c>
      <c r="D5" s="2"/>
      <c r="E5" s="2"/>
      <c r="F5" s="2"/>
      <c r="G5" s="2"/>
      <c r="H5" s="2"/>
      <c r="I5" s="21">
        <v>261</v>
      </c>
      <c r="J5" s="2" t="s">
        <v>1</v>
      </c>
      <c r="K5" s="2"/>
      <c r="L5" s="26">
        <f>ROUND(I5*8*L2%,0)</f>
        <v>2088</v>
      </c>
      <c r="M5" s="2" t="s">
        <v>0</v>
      </c>
    </row>
    <row r="6" spans="1:13" x14ac:dyDescent="0.25">
      <c r="A6" s="4" t="s">
        <v>14</v>
      </c>
      <c r="B6" s="4"/>
      <c r="C6" s="4"/>
      <c r="D6" s="4"/>
      <c r="E6" s="4"/>
      <c r="F6" s="4"/>
      <c r="G6" s="4"/>
      <c r="H6" s="4"/>
      <c r="I6" s="8">
        <v>10</v>
      </c>
      <c r="J6" s="2" t="s">
        <v>1</v>
      </c>
      <c r="K6" s="4"/>
      <c r="L6" s="5">
        <f>I6*8*L2%</f>
        <v>80</v>
      </c>
      <c r="M6" s="2" t="s">
        <v>0</v>
      </c>
    </row>
    <row r="7" spans="1:13" x14ac:dyDescent="0.25">
      <c r="A7" s="35" t="s">
        <v>27</v>
      </c>
      <c r="B7" s="35"/>
      <c r="C7" s="35"/>
      <c r="H7" s="9"/>
      <c r="I7" s="25">
        <f>L7/8</f>
        <v>251</v>
      </c>
      <c r="J7" s="3" t="s">
        <v>1</v>
      </c>
      <c r="L7" s="16">
        <f>L5-L6</f>
        <v>2008</v>
      </c>
      <c r="M7" s="4" t="s">
        <v>0</v>
      </c>
    </row>
    <row r="8" spans="1:13" ht="14.45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3"/>
      <c r="M8" s="3"/>
    </row>
    <row r="9" spans="1:13" x14ac:dyDescent="0.25">
      <c r="A9" s="61" t="s">
        <v>11</v>
      </c>
      <c r="B9" s="61"/>
      <c r="C9" s="61"/>
      <c r="D9" s="61"/>
      <c r="E9" s="61"/>
      <c r="F9" s="61"/>
      <c r="G9" s="61"/>
      <c r="H9" s="63"/>
      <c r="I9" s="19">
        <v>35</v>
      </c>
      <c r="J9" s="2" t="s">
        <v>1</v>
      </c>
      <c r="L9" s="17">
        <f>I9*8*L2%</f>
        <v>280</v>
      </c>
      <c r="M9" s="2" t="s">
        <v>0</v>
      </c>
    </row>
    <row r="10" spans="1:13" ht="14.45" x14ac:dyDescent="0.3">
      <c r="A10" s="52" t="s">
        <v>46</v>
      </c>
      <c r="B10" s="52"/>
      <c r="C10" s="52"/>
      <c r="D10" s="52"/>
      <c r="E10" s="52"/>
      <c r="F10" s="52"/>
      <c r="G10" s="52"/>
      <c r="H10" s="53"/>
      <c r="I10" s="6">
        <v>0</v>
      </c>
      <c r="J10" s="2" t="s">
        <v>1</v>
      </c>
      <c r="L10" s="27"/>
      <c r="M10" s="3"/>
    </row>
    <row r="11" spans="1:13" x14ac:dyDescent="0.25">
      <c r="A11" s="52" t="s">
        <v>47</v>
      </c>
      <c r="B11" s="52"/>
      <c r="C11" s="52"/>
      <c r="D11" s="52"/>
      <c r="E11" s="52"/>
      <c r="F11" s="52"/>
      <c r="G11" s="52"/>
      <c r="H11" s="53"/>
      <c r="I11" s="6">
        <v>35</v>
      </c>
      <c r="J11" s="4" t="s">
        <v>1</v>
      </c>
      <c r="L11" s="3"/>
      <c r="M11" s="3"/>
    </row>
    <row r="12" spans="1:13" x14ac:dyDescent="0.25">
      <c r="A12" s="65" t="s">
        <v>48</v>
      </c>
      <c r="B12" s="65"/>
      <c r="C12" s="66"/>
      <c r="D12" s="69">
        <v>35</v>
      </c>
      <c r="E12" s="71" t="s">
        <v>1</v>
      </c>
      <c r="F12" s="56"/>
      <c r="G12" s="4"/>
      <c r="H12" s="34" t="s">
        <v>28</v>
      </c>
      <c r="I12" s="6">
        <v>30</v>
      </c>
      <c r="J12" s="4" t="s">
        <v>1</v>
      </c>
      <c r="K12" s="3"/>
      <c r="L12" s="3"/>
    </row>
    <row r="13" spans="1:13" x14ac:dyDescent="0.25">
      <c r="A13" s="67"/>
      <c r="B13" s="67"/>
      <c r="C13" s="68"/>
      <c r="D13" s="70"/>
      <c r="E13" s="72"/>
      <c r="F13" s="51"/>
      <c r="G13" s="4"/>
      <c r="H13" s="36" t="s">
        <v>7</v>
      </c>
      <c r="I13" s="18">
        <v>5</v>
      </c>
      <c r="J13" s="4" t="s">
        <v>1</v>
      </c>
      <c r="K13" s="3"/>
      <c r="L13" s="3"/>
    </row>
    <row r="14" spans="1:13" ht="14.45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0"/>
      <c r="L14" s="3"/>
      <c r="M14" s="3"/>
    </row>
    <row r="15" spans="1:13" ht="14.45" x14ac:dyDescent="0.3">
      <c r="A15" s="49" t="s">
        <v>31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7">
        <f>L5-(L9+L6)</f>
        <v>1728</v>
      </c>
      <c r="M15" s="2" t="s">
        <v>0</v>
      </c>
    </row>
    <row r="16" spans="1:13" x14ac:dyDescent="0.25">
      <c r="A16" s="52" t="s">
        <v>32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2">
        <f>ROUND(L15/8*0.5,0)</f>
        <v>108</v>
      </c>
      <c r="M16" s="4" t="s">
        <v>0</v>
      </c>
    </row>
    <row r="17" spans="1:24" ht="14.45" x14ac:dyDescent="0.3">
      <c r="A17" s="61" t="s">
        <v>33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0">
        <f>L15-L16</f>
        <v>1620</v>
      </c>
      <c r="M17" s="4" t="s">
        <v>0</v>
      </c>
    </row>
    <row r="18" spans="1:24" ht="14.45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24" x14ac:dyDescent="0.25">
      <c r="A19" s="62" t="s">
        <v>16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24" x14ac:dyDescent="0.25">
      <c r="A20" s="61" t="s">
        <v>15</v>
      </c>
      <c r="B20" s="61"/>
      <c r="C20" s="61"/>
      <c r="D20" s="61"/>
      <c r="E20" s="61"/>
      <c r="F20" s="61"/>
      <c r="G20" s="61"/>
      <c r="H20" s="61"/>
      <c r="I20" s="63"/>
      <c r="J20" s="21">
        <v>38</v>
      </c>
      <c r="K20" s="10" t="s">
        <v>30</v>
      </c>
      <c r="L20" s="10">
        <f>J20*33*L2%</f>
        <v>1254</v>
      </c>
      <c r="M20" s="10" t="s">
        <v>0</v>
      </c>
    </row>
    <row r="21" spans="1:24" ht="14.45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24" x14ac:dyDescent="0.25">
      <c r="A22" s="57" t="s">
        <v>17</v>
      </c>
      <c r="B22" s="57"/>
      <c r="C22" s="57"/>
      <c r="D22" s="57"/>
      <c r="E22" s="57"/>
      <c r="F22" s="57"/>
      <c r="G22" s="57"/>
      <c r="H22" s="64" t="str">
        <f>IF(AND(SUM(L24:L29)&gt;=I23,SUM(L24:L29)&lt;=K23),"","Napaka: Znesek mora biti v mejah "&amp;I23&amp;"-"&amp;K23&amp;"")</f>
        <v>Napaka: Znesek mora biti v mejah 150-180</v>
      </c>
      <c r="I22" s="64"/>
      <c r="J22" s="64"/>
      <c r="K22" s="64"/>
      <c r="L22" s="64"/>
      <c r="M22" s="64"/>
    </row>
    <row r="23" spans="1:24" ht="32.25" x14ac:dyDescent="0.25">
      <c r="A23" s="58" t="s">
        <v>18</v>
      </c>
      <c r="B23" s="58"/>
      <c r="C23" s="58"/>
      <c r="D23" s="58"/>
      <c r="E23" s="58"/>
      <c r="F23" s="58"/>
      <c r="G23" s="58"/>
      <c r="H23" s="58"/>
      <c r="I23" s="20">
        <f>150*L2%</f>
        <v>150</v>
      </c>
      <c r="J23" s="28" t="s">
        <v>5</v>
      </c>
      <c r="K23" s="29">
        <f>180*L2%</f>
        <v>180</v>
      </c>
      <c r="L23" s="24">
        <v>150</v>
      </c>
      <c r="M23" s="30" t="s">
        <v>0</v>
      </c>
      <c r="N23" s="38" t="s">
        <v>35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40</v>
      </c>
      <c r="T23" s="38" t="s">
        <v>41</v>
      </c>
      <c r="U23" s="38" t="s">
        <v>42</v>
      </c>
      <c r="V23" s="38" t="s">
        <v>43</v>
      </c>
      <c r="W23" s="38" t="s">
        <v>44</v>
      </c>
    </row>
    <row r="24" spans="1:24" x14ac:dyDescent="0.25">
      <c r="A24" s="52" t="s">
        <v>19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7"/>
      <c r="M24" s="2" t="s"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4" x14ac:dyDescent="0.25">
      <c r="A25" s="52" t="s">
        <v>20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  <c r="L25" s="7"/>
      <c r="M25" s="4" t="s"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4" x14ac:dyDescent="0.25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  <c r="L26" s="7"/>
      <c r="M26" s="4" t="s"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4" x14ac:dyDescent="0.25">
      <c r="A27" s="52" t="s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7"/>
      <c r="M27" s="4" t="s">
        <v>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4" x14ac:dyDescent="0.25">
      <c r="A28" s="52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7"/>
      <c r="M28" s="4" t="s"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4" x14ac:dyDescent="0.25">
      <c r="A29" s="54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7"/>
      <c r="M29" s="4" t="s">
        <v>0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4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3"/>
      <c r="M30" s="3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>
        <f>SUM(N30:W30)</f>
        <v>0</v>
      </c>
    </row>
    <row r="31" spans="1:24" x14ac:dyDescent="0.25">
      <c r="A31" s="57" t="s">
        <v>24</v>
      </c>
      <c r="B31" s="57"/>
      <c r="C31" s="57"/>
      <c r="D31" s="57"/>
      <c r="E31" s="57"/>
      <c r="F31" s="57"/>
      <c r="G31" s="57"/>
      <c r="H31" s="10"/>
      <c r="I31" s="10"/>
      <c r="J31" s="10"/>
      <c r="K31" s="10"/>
      <c r="L31" s="10"/>
      <c r="M31" s="10"/>
      <c r="N31" s="42"/>
      <c r="O31" s="42"/>
      <c r="P31" s="42"/>
      <c r="Q31" s="42"/>
      <c r="R31" s="42"/>
      <c r="S31" s="37"/>
      <c r="T31" s="37"/>
      <c r="U31" s="43"/>
      <c r="V31" s="42"/>
      <c r="W31" s="42"/>
    </row>
    <row r="32" spans="1:24" ht="33" x14ac:dyDescent="0.25">
      <c r="A32" s="58" t="s">
        <v>25</v>
      </c>
      <c r="B32" s="58"/>
      <c r="C32" s="58"/>
      <c r="D32" s="58"/>
      <c r="E32" s="58"/>
      <c r="F32" s="58"/>
      <c r="G32" s="58"/>
      <c r="H32" s="22">
        <f>SUM(L33:L47)</f>
        <v>0</v>
      </c>
      <c r="I32" s="20"/>
      <c r="J32" s="20"/>
      <c r="K32" s="31"/>
      <c r="L32" s="24">
        <f>L15-(L20+L16+L23)</f>
        <v>216</v>
      </c>
      <c r="M32" s="20" t="s">
        <v>0</v>
      </c>
      <c r="N32" s="38" t="s">
        <v>35</v>
      </c>
      <c r="O32" s="38" t="s">
        <v>36</v>
      </c>
      <c r="P32" s="38" t="s">
        <v>37</v>
      </c>
      <c r="Q32" s="38" t="s">
        <v>38</v>
      </c>
      <c r="R32" s="38" t="s">
        <v>39</v>
      </c>
      <c r="S32" s="38" t="s">
        <v>40</v>
      </c>
      <c r="T32" s="38" t="s">
        <v>41</v>
      </c>
      <c r="U32" s="38" t="s">
        <v>42</v>
      </c>
      <c r="V32" s="38" t="s">
        <v>43</v>
      </c>
      <c r="W32" s="38" t="s">
        <v>44</v>
      </c>
    </row>
    <row r="33" spans="1:24" x14ac:dyDescent="0.25">
      <c r="A33" s="46"/>
      <c r="B33" s="46"/>
      <c r="C33" s="46"/>
      <c r="D33" s="46"/>
      <c r="E33" s="46"/>
      <c r="F33" s="46"/>
      <c r="G33" s="46"/>
      <c r="H33" s="59"/>
      <c r="I33" s="59"/>
      <c r="J33" s="59"/>
      <c r="K33" s="47"/>
      <c r="L33" s="23"/>
      <c r="M33" s="2" t="s">
        <v>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4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7"/>
      <c r="M34" s="4" t="s">
        <v>0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7"/>
      <c r="M35" s="4" t="s">
        <v>0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4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7"/>
      <c r="L36" s="7"/>
      <c r="M36" s="4" t="s">
        <v>0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4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7"/>
      <c r="M37" s="4" t="s">
        <v>0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4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7"/>
      <c r="M38" s="4" t="s">
        <v>0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4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7"/>
      <c r="L39" s="7"/>
      <c r="M39" s="4" t="s">
        <v>0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4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7"/>
      <c r="M40" s="4" t="s">
        <v>0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4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7"/>
      <c r="M41" s="4" t="s">
        <v>0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4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7"/>
      <c r="M42" s="4" t="s">
        <v>0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4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7"/>
      <c r="M43" s="4" t="s">
        <v>0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4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7"/>
      <c r="M44" s="4" t="s">
        <v>0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4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7"/>
      <c r="M45" s="4" t="s">
        <v>0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4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7"/>
      <c r="M46" s="4" t="s">
        <v>0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4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7"/>
      <c r="M47" s="4" t="s">
        <v>0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4" x14ac:dyDescent="0.25">
      <c r="A48" s="49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24">
        <f>IF(L15-(L20+L16+L23)-H32&gt;=0,L15-(L20+L16+L23)-H32,0)</f>
        <v>216</v>
      </c>
      <c r="M48" s="2" t="s">
        <v>0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">
        <f>SUM(N48:W48)</f>
        <v>0</v>
      </c>
    </row>
    <row r="49" spans="1:13" x14ac:dyDescent="0.25">
      <c r="K49" s="50" t="str">
        <f>IF(L15-(L20+L16+L23)-H32&lt;0,"Opozorilo: "&amp;ABS(L15-(L20+L16+L23)-H32)&amp; " nadur","")</f>
        <v/>
      </c>
      <c r="L49" s="50"/>
      <c r="M49" s="50"/>
    </row>
    <row r="51" spans="1:13" x14ac:dyDescent="0.25">
      <c r="A51" s="2"/>
      <c r="C51" s="51"/>
      <c r="D51" s="51"/>
      <c r="E51" s="51"/>
      <c r="F51" s="51"/>
      <c r="G51" s="51"/>
      <c r="I51" s="51"/>
      <c r="J51" s="51"/>
      <c r="K51" s="51"/>
      <c r="L51" s="51"/>
      <c r="M51" s="3"/>
    </row>
    <row r="52" spans="1:13" x14ac:dyDescent="0.25">
      <c r="A52" s="14" t="s">
        <v>8</v>
      </c>
      <c r="B52" s="13"/>
      <c r="C52" s="48" t="s">
        <v>9</v>
      </c>
      <c r="D52" s="48"/>
      <c r="E52" s="48"/>
      <c r="F52" s="48"/>
      <c r="G52" s="48"/>
      <c r="H52" s="13"/>
      <c r="I52" s="48" t="s">
        <v>10</v>
      </c>
      <c r="J52" s="48"/>
      <c r="K52" s="48"/>
      <c r="L52" s="48"/>
      <c r="M52" s="13"/>
    </row>
    <row r="56" spans="1:13" s="13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 selectLockedCells="1"/>
  <mergeCells count="55">
    <mergeCell ref="A4:K4"/>
    <mergeCell ref="L4:M4"/>
    <mergeCell ref="B1:H1"/>
    <mergeCell ref="I1:J1"/>
    <mergeCell ref="K1:L1"/>
    <mergeCell ref="F2:K2"/>
    <mergeCell ref="B3:C3"/>
    <mergeCell ref="A8:K8"/>
    <mergeCell ref="A9:H9"/>
    <mergeCell ref="A10:H10"/>
    <mergeCell ref="A11:H11"/>
    <mergeCell ref="A12:C13"/>
    <mergeCell ref="D12:D13"/>
    <mergeCell ref="E12:F13"/>
    <mergeCell ref="A24:K24"/>
    <mergeCell ref="A14:K14"/>
    <mergeCell ref="A15:K15"/>
    <mergeCell ref="A16:K16"/>
    <mergeCell ref="A17:K17"/>
    <mergeCell ref="A18:M18"/>
    <mergeCell ref="A19:G19"/>
    <mergeCell ref="H19:M19"/>
    <mergeCell ref="A20:I20"/>
    <mergeCell ref="A21:K21"/>
    <mergeCell ref="A22:G22"/>
    <mergeCell ref="H22:M22"/>
    <mergeCell ref="A23:H23"/>
    <mergeCell ref="A35:K35"/>
    <mergeCell ref="A25:K25"/>
    <mergeCell ref="A26:K26"/>
    <mergeCell ref="A27:K27"/>
    <mergeCell ref="A28:K28"/>
    <mergeCell ref="A29:K29"/>
    <mergeCell ref="A30:K30"/>
    <mergeCell ref="A31:G31"/>
    <mergeCell ref="A32:G32"/>
    <mergeCell ref="A33:K33"/>
    <mergeCell ref="A34:K34"/>
    <mergeCell ref="A36:K36"/>
    <mergeCell ref="A37:K37"/>
    <mergeCell ref="A38:K38"/>
    <mergeCell ref="A39:K39"/>
    <mergeCell ref="A40:K40"/>
    <mergeCell ref="A41:K41"/>
    <mergeCell ref="A42:K42"/>
    <mergeCell ref="A44:K44"/>
    <mergeCell ref="A45:K45"/>
    <mergeCell ref="A46:K46"/>
    <mergeCell ref="A47:K47"/>
    <mergeCell ref="C52:G52"/>
    <mergeCell ref="I52:L52"/>
    <mergeCell ref="A48:K48"/>
    <mergeCell ref="K49:M49"/>
    <mergeCell ref="C51:G51"/>
    <mergeCell ref="I51:L51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4294967293" r:id="rId1"/>
  <headerFooter>
    <oddHeader>&amp;CIndividualni letni delovni načrt zaposlenega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STARC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Mohorčič</dc:creator>
  <cp:lastModifiedBy>Vida</cp:lastModifiedBy>
  <cp:lastPrinted>2018-08-21T06:03:21Z</cp:lastPrinted>
  <dcterms:created xsi:type="dcterms:W3CDTF">2017-09-12T21:56:24Z</dcterms:created>
  <dcterms:modified xsi:type="dcterms:W3CDTF">2022-09-13T10:39:41Z</dcterms:modified>
</cp:coreProperties>
</file>