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rbnik\Desktop\EDČ 2022-23\"/>
    </mc:Choice>
  </mc:AlternateContent>
  <bookViews>
    <workbookView xWindow="0" yWindow="0" windowWidth="23040" windowHeight="919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L20" i="1" l="1"/>
  <c r="L5" i="1" l="1"/>
  <c r="H33" i="1" l="1"/>
  <c r="L6" i="1"/>
  <c r="L9" i="1"/>
  <c r="L15" i="1" l="1"/>
  <c r="L7" i="1"/>
  <c r="I7" i="1" s="1"/>
  <c r="K23" i="1" l="1"/>
  <c r="I23" i="1"/>
  <c r="H22" i="1" l="1"/>
  <c r="L16" i="1" l="1"/>
  <c r="L17" i="1" s="1"/>
  <c r="K54" i="1" l="1"/>
  <c r="L53" i="1"/>
  <c r="L33" i="1"/>
</calcChain>
</file>

<file path=xl/sharedStrings.xml><?xml version="1.0" encoding="utf-8"?>
<sst xmlns="http://schemas.openxmlformats.org/spreadsheetml/2006/main" count="86" uniqueCount="42">
  <si>
    <t>ur</t>
  </si>
  <si>
    <t>dni</t>
  </si>
  <si>
    <t>Ime Priimek</t>
  </si>
  <si>
    <t>%</t>
  </si>
  <si>
    <t>Načrtovano</t>
  </si>
  <si>
    <t xml:space="preserve">Datum: </t>
  </si>
  <si>
    <t>-</t>
  </si>
  <si>
    <t>Zaposleni (ime in priimek)</t>
  </si>
  <si>
    <t>od 1.9. do 31.12.</t>
  </si>
  <si>
    <t>(kraj in datum)</t>
  </si>
  <si>
    <t>(podpis zaposlenega)</t>
  </si>
  <si>
    <t>(podpis ravnatelja)</t>
  </si>
  <si>
    <t>Skupno število dni dopusta zaposlenega v šolskem letu - (3)</t>
  </si>
  <si>
    <t>Šolsko leto</t>
  </si>
  <si>
    <t>Delež zaposlitve zaposlenega</t>
  </si>
  <si>
    <t>Dela prosti dnevi - prazniki v šolskem letu - (2)</t>
  </si>
  <si>
    <t>Delo vezano na poučevanje (Priloga 1 h KPVIZ) - letni obseg - (7)</t>
  </si>
  <si>
    <t>I. steber: 44.b člen KPVIZ (tretji ostavek)</t>
  </si>
  <si>
    <t>II. steber: 44.b člen KPVIZ (četrti odstavek)</t>
  </si>
  <si>
    <t>datum</t>
  </si>
  <si>
    <t>Drugo delo skupno vsem (Priloga 2 h KPVIZ) - letni obseg - (8)</t>
  </si>
  <si>
    <t>Sodelovanje s starši (govorilne ure, roditeljski sestanki, druge oblike ...)</t>
  </si>
  <si>
    <t>Sodelovanje v strokovnih organih šole (pedagoške, ocenjevalne konference …)</t>
  </si>
  <si>
    <t>Sodelovanje z zunanjimi institucijami (CSD, delodajalci ...)</t>
  </si>
  <si>
    <t>Organizirano strokovno izobraževanje in izpopolnjevanje</t>
  </si>
  <si>
    <t>Zbiranje in obdelava podatkov v zvezi z VIZ delom</t>
  </si>
  <si>
    <t>Urejanje kabinetov, zbirk, šolskih delavnic, telovadnic, igrišč, nasadov…</t>
  </si>
  <si>
    <t>III. steber: 44.b člen KPVIZ (četrti odstavek)</t>
  </si>
  <si>
    <t>Drugo delo individualno določeno - letni obseg - (10)</t>
  </si>
  <si>
    <t>Letno število dni po koledarju - (1)</t>
  </si>
  <si>
    <t>Letno število delovnih dni</t>
  </si>
  <si>
    <t>od 1.1. do 31.8. - (3d)</t>
  </si>
  <si>
    <t>Drugo delo po navodilu delodajalca (ure, ki niso razporejene med posamezne naloge III. stebra) - (11)</t>
  </si>
  <si>
    <t>tednov</t>
  </si>
  <si>
    <t>Delovna obveznost zaposlenega - (4)</t>
  </si>
  <si>
    <t>Odmor med delovnim časom - (5)</t>
  </si>
  <si>
    <t>Efektivna delovna obveznost zaposlenega - (6)</t>
  </si>
  <si>
    <t>Druge naloge, skupne vsem, določene z LDN zavoda - (9)</t>
  </si>
  <si>
    <t>2022/2023</t>
  </si>
  <si>
    <t>Dopust iz preteklega leta 2022 - (3a)</t>
  </si>
  <si>
    <t>Dopust iz tekočega leta 2023 - (3b)</t>
  </si>
  <si>
    <t>Skupaj dopust v prihodnjem letu 2023 - (3c)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</si>
</sst>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1" fillId="2" borderId="2" xfId="0" applyFont="1" applyFill="1" applyBorder="1" applyAlignment="1" applyProtection="1">
      <alignment horizontal="right"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1" fillId="2" borderId="4" xfId="0" applyFont="1" applyFill="1" applyBorder="1" applyAlignment="1" applyProtection="1">
      <alignment vertical="center"/>
      <protection locked="0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2" borderId="2" xfId="0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 applyProtection="1">
      <alignment horizontal="right" vertical="center"/>
      <protection locked="0"/>
    </xf>
    <xf numFmtId="0" fontId="6" fillId="0" borderId="2" xfId="0" applyFont="1" applyBorder="1" applyAlignment="1">
      <alignment vertical="center"/>
    </xf>
    <xf numFmtId="0" fontId="7" fillId="0" borderId="2" xfId="0" applyFont="1" applyFill="1" applyBorder="1" applyAlignment="1" applyProtection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showGridLines="0" tabSelected="1" zoomScale="80" zoomScaleNormal="80" workbookViewId="0">
      <selection activeCell="L33" sqref="L33"/>
    </sheetView>
  </sheetViews>
  <sheetFormatPr defaultColWidth="9.140625" defaultRowHeight="15" x14ac:dyDescent="0.25"/>
  <cols>
    <col min="1" max="1" width="27.5703125" style="1" bestFit="1" customWidth="1"/>
    <col min="2" max="2" width="3.28515625" style="1" bestFit="1" customWidth="1"/>
    <col min="3" max="3" width="8.28515625" style="1" customWidth="1"/>
    <col min="4" max="4" width="5" style="1" bestFit="1" customWidth="1"/>
    <col min="5" max="5" width="2.85546875" style="1" bestFit="1" customWidth="1"/>
    <col min="6" max="7" width="2.85546875" style="1" customWidth="1"/>
    <col min="8" max="8" width="18.5703125" style="1" bestFit="1" customWidth="1"/>
    <col min="9" max="9" width="5" style="1" customWidth="1"/>
    <col min="10" max="10" width="3.85546875" style="1" bestFit="1" customWidth="1"/>
    <col min="11" max="11" width="7.28515625" style="1" customWidth="1"/>
    <col min="12" max="12" width="7.85546875" style="1" bestFit="1" customWidth="1"/>
    <col min="13" max="13" width="3.42578125" style="1" customWidth="1"/>
    <col min="14" max="16384" width="9.140625" style="1"/>
  </cols>
  <sheetData>
    <row r="1" spans="1:13" x14ac:dyDescent="0.25">
      <c r="A1" s="1" t="s">
        <v>7</v>
      </c>
      <c r="B1" s="54" t="s">
        <v>2</v>
      </c>
      <c r="C1" s="55"/>
      <c r="D1" s="55"/>
      <c r="E1" s="55"/>
      <c r="F1" s="55"/>
      <c r="G1" s="55"/>
      <c r="H1" s="55"/>
      <c r="I1" s="56" t="s">
        <v>5</v>
      </c>
      <c r="J1" s="56"/>
      <c r="K1" s="57" t="s">
        <v>19</v>
      </c>
      <c r="L1" s="57"/>
    </row>
    <row r="2" spans="1:13" x14ac:dyDescent="0.25">
      <c r="A2" s="12"/>
      <c r="B2" s="13"/>
      <c r="C2" s="13"/>
      <c r="D2" s="13"/>
      <c r="E2" s="13"/>
      <c r="F2" s="45" t="s">
        <v>14</v>
      </c>
      <c r="G2" s="45"/>
      <c r="H2" s="45"/>
      <c r="I2" s="45"/>
      <c r="J2" s="45"/>
      <c r="K2" s="58"/>
      <c r="L2" s="8">
        <v>100</v>
      </c>
      <c r="M2" s="3" t="s">
        <v>3</v>
      </c>
    </row>
    <row r="3" spans="1:13" x14ac:dyDescent="0.25">
      <c r="A3" s="2" t="s">
        <v>13</v>
      </c>
      <c r="B3" s="59" t="s">
        <v>38</v>
      </c>
      <c r="C3" s="59"/>
      <c r="D3" s="19"/>
      <c r="E3" s="19"/>
      <c r="F3" s="19"/>
      <c r="G3" s="3"/>
      <c r="H3" s="3"/>
      <c r="I3" s="3"/>
      <c r="J3" s="3"/>
      <c r="K3" s="3"/>
      <c r="L3" s="3"/>
      <c r="M3" s="3"/>
    </row>
    <row r="4" spans="1:13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8" t="s">
        <v>4</v>
      </c>
      <c r="M4" s="48"/>
    </row>
    <row r="5" spans="1:13" x14ac:dyDescent="0.25">
      <c r="A5" s="10" t="s">
        <v>29</v>
      </c>
      <c r="D5" s="2"/>
      <c r="E5" s="2"/>
      <c r="F5" s="2"/>
      <c r="G5" s="2"/>
      <c r="H5" s="2"/>
      <c r="I5" s="24">
        <v>261</v>
      </c>
      <c r="J5" s="2" t="s">
        <v>1</v>
      </c>
      <c r="K5" s="2"/>
      <c r="L5" s="29">
        <f>ROUND(I5*8*L2%,0)</f>
        <v>2088</v>
      </c>
      <c r="M5" s="2" t="s">
        <v>0</v>
      </c>
    </row>
    <row r="6" spans="1:13" x14ac:dyDescent="0.25">
      <c r="A6" s="4" t="s">
        <v>15</v>
      </c>
      <c r="B6" s="4"/>
      <c r="C6" s="4"/>
      <c r="D6" s="4"/>
      <c r="E6" s="4"/>
      <c r="F6" s="4"/>
      <c r="G6" s="4"/>
      <c r="H6" s="4"/>
      <c r="I6" s="8">
        <v>10</v>
      </c>
      <c r="J6" s="2" t="s">
        <v>1</v>
      </c>
      <c r="K6" s="4"/>
      <c r="L6" s="5">
        <f>I6*8*L2%</f>
        <v>80</v>
      </c>
      <c r="M6" s="2" t="s">
        <v>0</v>
      </c>
    </row>
    <row r="7" spans="1:13" x14ac:dyDescent="0.25">
      <c r="A7" s="20" t="s">
        <v>30</v>
      </c>
      <c r="B7" s="20"/>
      <c r="C7" s="20"/>
      <c r="H7" s="9"/>
      <c r="I7" s="28">
        <f>L7/8</f>
        <v>251</v>
      </c>
      <c r="J7" s="3" t="s">
        <v>1</v>
      </c>
      <c r="L7" s="21">
        <f>L5-L6</f>
        <v>2008</v>
      </c>
      <c r="M7" s="4" t="s">
        <v>0</v>
      </c>
    </row>
    <row r="8" spans="1:13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3"/>
      <c r="M8" s="3"/>
    </row>
    <row r="9" spans="1:13" x14ac:dyDescent="0.25">
      <c r="A9" s="42" t="s">
        <v>12</v>
      </c>
      <c r="B9" s="42"/>
      <c r="C9" s="42"/>
      <c r="D9" s="42"/>
      <c r="E9" s="42"/>
      <c r="F9" s="42"/>
      <c r="G9" s="42"/>
      <c r="H9" s="52"/>
      <c r="I9" s="38">
        <v>35</v>
      </c>
      <c r="J9" s="2" t="s">
        <v>1</v>
      </c>
      <c r="L9" s="22">
        <f>I9*8*L2%</f>
        <v>280</v>
      </c>
      <c r="M9" s="2" t="s">
        <v>0</v>
      </c>
    </row>
    <row r="10" spans="1:13" x14ac:dyDescent="0.25">
      <c r="A10" s="50" t="s">
        <v>39</v>
      </c>
      <c r="B10" s="50"/>
      <c r="C10" s="50"/>
      <c r="D10" s="50"/>
      <c r="E10" s="50"/>
      <c r="F10" s="50"/>
      <c r="G10" s="50"/>
      <c r="H10" s="51"/>
      <c r="I10" s="6">
        <v>0</v>
      </c>
      <c r="J10" s="2" t="s">
        <v>1</v>
      </c>
      <c r="L10" s="30"/>
      <c r="M10" s="3"/>
    </row>
    <row r="11" spans="1:13" x14ac:dyDescent="0.25">
      <c r="A11" s="50" t="s">
        <v>40</v>
      </c>
      <c r="B11" s="50"/>
      <c r="C11" s="50"/>
      <c r="D11" s="50"/>
      <c r="E11" s="50"/>
      <c r="F11" s="50"/>
      <c r="G11" s="50"/>
      <c r="H11" s="51"/>
      <c r="I11" s="35">
        <v>35</v>
      </c>
      <c r="J11" s="4" t="s">
        <v>1</v>
      </c>
      <c r="L11" s="3"/>
      <c r="M11" s="3"/>
    </row>
    <row r="12" spans="1:13" x14ac:dyDescent="0.25">
      <c r="A12" s="61" t="s">
        <v>41</v>
      </c>
      <c r="B12" s="61"/>
      <c r="C12" s="62"/>
      <c r="D12" s="65">
        <v>35</v>
      </c>
      <c r="E12" s="67" t="s">
        <v>1</v>
      </c>
      <c r="F12" s="45"/>
      <c r="G12" s="4"/>
      <c r="H12" s="14" t="s">
        <v>31</v>
      </c>
      <c r="I12" s="6">
        <v>30</v>
      </c>
      <c r="J12" s="4" t="s">
        <v>1</v>
      </c>
      <c r="K12" s="3"/>
      <c r="L12" s="3"/>
    </row>
    <row r="13" spans="1:13" x14ac:dyDescent="0.25">
      <c r="A13" s="63"/>
      <c r="B13" s="63"/>
      <c r="C13" s="64"/>
      <c r="D13" s="66"/>
      <c r="E13" s="68"/>
      <c r="F13" s="43"/>
      <c r="G13" s="4"/>
      <c r="H13" s="10" t="s">
        <v>8</v>
      </c>
      <c r="I13" s="36">
        <v>5</v>
      </c>
      <c r="J13" s="4" t="s">
        <v>1</v>
      </c>
      <c r="K13" s="3"/>
      <c r="L13" s="3"/>
    </row>
    <row r="14" spans="1:13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53"/>
      <c r="L14" s="3"/>
      <c r="M14" s="3"/>
    </row>
    <row r="15" spans="1:13" x14ac:dyDescent="0.25">
      <c r="A15" s="44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22">
        <f>L5-(L9+L6)</f>
        <v>1728</v>
      </c>
      <c r="M15" s="2" t="s">
        <v>0</v>
      </c>
    </row>
    <row r="16" spans="1:13" x14ac:dyDescent="0.25">
      <c r="A16" s="50" t="s">
        <v>35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2">
        <f>ROUND(L15/8*0.5,0)</f>
        <v>108</v>
      </c>
      <c r="M16" s="4" t="s">
        <v>0</v>
      </c>
    </row>
    <row r="17" spans="1:13" x14ac:dyDescent="0.25">
      <c r="A17" s="42" t="s">
        <v>36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23">
        <f>L15-L16</f>
        <v>1620</v>
      </c>
      <c r="M17" s="4" t="s">
        <v>0</v>
      </c>
    </row>
    <row r="18" spans="1:13" x14ac:dyDescent="0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1:13" x14ac:dyDescent="0.25">
      <c r="A19" s="48" t="s">
        <v>17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13" x14ac:dyDescent="0.25">
      <c r="A20" s="42" t="s">
        <v>16</v>
      </c>
      <c r="B20" s="42"/>
      <c r="C20" s="42"/>
      <c r="D20" s="42"/>
      <c r="E20" s="42"/>
      <c r="F20" s="42"/>
      <c r="G20" s="42"/>
      <c r="H20" s="42"/>
      <c r="I20" s="52"/>
      <c r="J20" s="24">
        <v>38</v>
      </c>
      <c r="K20" s="11" t="s">
        <v>33</v>
      </c>
      <c r="L20" s="11">
        <f>J20*33*L2%</f>
        <v>1254</v>
      </c>
      <c r="M20" s="11" t="s">
        <v>0</v>
      </c>
    </row>
    <row r="21" spans="1:13" x14ac:dyDescent="0.2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1:13" x14ac:dyDescent="0.25">
      <c r="A22" s="71" t="s">
        <v>18</v>
      </c>
      <c r="B22" s="71"/>
      <c r="C22" s="71"/>
      <c r="D22" s="71"/>
      <c r="E22" s="71"/>
      <c r="F22" s="71"/>
      <c r="G22" s="71"/>
      <c r="H22" s="70" t="str">
        <f>IF(AND(SUM(L24:L30)&gt;=I23,SUM(L24:L30)&lt;=K23),"","Napaka: Znesek mora biti v mejah "&amp;I23&amp;"-"&amp;K23&amp;"")</f>
        <v>Napaka: Znesek mora biti v mejah 150-180</v>
      </c>
      <c r="I22" s="70"/>
      <c r="J22" s="70"/>
      <c r="K22" s="70"/>
      <c r="L22" s="70"/>
      <c r="M22" s="70"/>
    </row>
    <row r="23" spans="1:13" x14ac:dyDescent="0.25">
      <c r="A23" s="60" t="s">
        <v>20</v>
      </c>
      <c r="B23" s="60"/>
      <c r="C23" s="60"/>
      <c r="D23" s="60"/>
      <c r="E23" s="60"/>
      <c r="F23" s="60"/>
      <c r="G23" s="60"/>
      <c r="H23" s="60"/>
      <c r="I23" s="23">
        <f>150*L2%</f>
        <v>150</v>
      </c>
      <c r="J23" s="31" t="s">
        <v>6</v>
      </c>
      <c r="K23" s="32">
        <f>180*L2%</f>
        <v>180</v>
      </c>
      <c r="L23" s="37">
        <v>150</v>
      </c>
      <c r="M23" s="33" t="s">
        <v>0</v>
      </c>
    </row>
    <row r="24" spans="1:13" x14ac:dyDescent="0.25">
      <c r="A24" s="50" t="s">
        <v>21</v>
      </c>
      <c r="B24" s="50"/>
      <c r="C24" s="50"/>
      <c r="D24" s="50"/>
      <c r="E24" s="50"/>
      <c r="F24" s="50"/>
      <c r="G24" s="50"/>
      <c r="H24" s="50"/>
      <c r="I24" s="50"/>
      <c r="J24" s="50"/>
      <c r="K24" s="51"/>
      <c r="L24" s="7"/>
      <c r="M24" s="2" t="s">
        <v>0</v>
      </c>
    </row>
    <row r="25" spans="1:13" x14ac:dyDescent="0.25">
      <c r="A25" s="50" t="s">
        <v>22</v>
      </c>
      <c r="B25" s="50"/>
      <c r="C25" s="50"/>
      <c r="D25" s="50"/>
      <c r="E25" s="50"/>
      <c r="F25" s="50"/>
      <c r="G25" s="50"/>
      <c r="H25" s="50"/>
      <c r="I25" s="50"/>
      <c r="J25" s="50"/>
      <c r="K25" s="51"/>
      <c r="L25" s="7"/>
      <c r="M25" s="4" t="s">
        <v>0</v>
      </c>
    </row>
    <row r="26" spans="1:13" x14ac:dyDescent="0.25">
      <c r="A26" s="50" t="s">
        <v>23</v>
      </c>
      <c r="B26" s="50"/>
      <c r="C26" s="50"/>
      <c r="D26" s="50"/>
      <c r="E26" s="50"/>
      <c r="F26" s="50"/>
      <c r="G26" s="50"/>
      <c r="H26" s="50"/>
      <c r="I26" s="50"/>
      <c r="J26" s="50"/>
      <c r="K26" s="51"/>
      <c r="L26" s="7"/>
      <c r="M26" s="4" t="s">
        <v>0</v>
      </c>
    </row>
    <row r="27" spans="1:13" x14ac:dyDescent="0.25">
      <c r="A27" s="50" t="s">
        <v>24</v>
      </c>
      <c r="B27" s="50"/>
      <c r="C27" s="50"/>
      <c r="D27" s="50"/>
      <c r="E27" s="50"/>
      <c r="F27" s="50"/>
      <c r="G27" s="50"/>
      <c r="H27" s="50"/>
      <c r="I27" s="50"/>
      <c r="J27" s="50"/>
      <c r="K27" s="51"/>
      <c r="L27" s="7"/>
      <c r="M27" s="4" t="s">
        <v>0</v>
      </c>
    </row>
    <row r="28" spans="1:13" x14ac:dyDescent="0.25">
      <c r="A28" s="50" t="s">
        <v>25</v>
      </c>
      <c r="B28" s="50"/>
      <c r="C28" s="50"/>
      <c r="D28" s="50"/>
      <c r="E28" s="50"/>
      <c r="F28" s="50"/>
      <c r="G28" s="50"/>
      <c r="H28" s="50"/>
      <c r="I28" s="50"/>
      <c r="J28" s="50"/>
      <c r="K28" s="51"/>
      <c r="L28" s="7"/>
      <c r="M28" s="4" t="s">
        <v>0</v>
      </c>
    </row>
    <row r="29" spans="1:13" x14ac:dyDescent="0.25">
      <c r="A29" s="50" t="s">
        <v>26</v>
      </c>
      <c r="B29" s="50"/>
      <c r="C29" s="50"/>
      <c r="D29" s="50"/>
      <c r="E29" s="50"/>
      <c r="F29" s="50"/>
      <c r="G29" s="50"/>
      <c r="H29" s="50"/>
      <c r="I29" s="50"/>
      <c r="J29" s="50"/>
      <c r="K29" s="51"/>
      <c r="L29" s="7"/>
      <c r="M29" s="4" t="s">
        <v>0</v>
      </c>
    </row>
    <row r="30" spans="1:13" x14ac:dyDescent="0.25">
      <c r="A30" s="46" t="s">
        <v>37</v>
      </c>
      <c r="B30" s="46"/>
      <c r="C30" s="46"/>
      <c r="D30" s="46"/>
      <c r="E30" s="46"/>
      <c r="F30" s="46"/>
      <c r="G30" s="46"/>
      <c r="H30" s="46"/>
      <c r="I30" s="46"/>
      <c r="J30" s="46"/>
      <c r="K30" s="47"/>
      <c r="L30" s="7"/>
      <c r="M30" s="4" t="s">
        <v>0</v>
      </c>
    </row>
    <row r="31" spans="1:13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3"/>
      <c r="M31" s="3"/>
    </row>
    <row r="32" spans="1:13" x14ac:dyDescent="0.25">
      <c r="A32" s="71" t="s">
        <v>27</v>
      </c>
      <c r="B32" s="71"/>
      <c r="C32" s="71"/>
      <c r="D32" s="71"/>
      <c r="E32" s="71"/>
      <c r="F32" s="71"/>
      <c r="G32" s="71"/>
      <c r="H32" s="11"/>
      <c r="I32" s="11"/>
      <c r="J32" s="11"/>
      <c r="K32" s="11"/>
      <c r="L32" s="11"/>
      <c r="M32" s="11"/>
    </row>
    <row r="33" spans="1:13" x14ac:dyDescent="0.25">
      <c r="A33" s="60" t="s">
        <v>28</v>
      </c>
      <c r="B33" s="60"/>
      <c r="C33" s="60"/>
      <c r="D33" s="60"/>
      <c r="E33" s="60"/>
      <c r="F33" s="60"/>
      <c r="G33" s="60"/>
      <c r="H33" s="25">
        <f>SUM(L34:L52)</f>
        <v>0</v>
      </c>
      <c r="I33" s="23"/>
      <c r="J33" s="23"/>
      <c r="K33" s="34"/>
      <c r="L33" s="27">
        <f>L15-(L20+L16+L23)</f>
        <v>216</v>
      </c>
      <c r="M33" s="23" t="s">
        <v>0</v>
      </c>
    </row>
    <row r="34" spans="1:13" x14ac:dyDescent="0.25">
      <c r="A34" s="40"/>
      <c r="B34" s="40"/>
      <c r="C34" s="40"/>
      <c r="D34" s="40"/>
      <c r="E34" s="40"/>
      <c r="F34" s="40"/>
      <c r="G34" s="40"/>
      <c r="H34" s="72"/>
      <c r="I34" s="72"/>
      <c r="J34" s="72"/>
      <c r="K34" s="41"/>
      <c r="L34" s="26"/>
      <c r="M34" s="2" t="s">
        <v>0</v>
      </c>
    </row>
    <row r="35" spans="1:13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1"/>
      <c r="L35" s="7"/>
      <c r="M35" s="4" t="s">
        <v>0</v>
      </c>
    </row>
    <row r="36" spans="1:13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1"/>
      <c r="L36" s="7"/>
      <c r="M36" s="4" t="s">
        <v>0</v>
      </c>
    </row>
    <row r="37" spans="1:13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1"/>
      <c r="L37" s="7"/>
      <c r="M37" s="4" t="s">
        <v>0</v>
      </c>
    </row>
    <row r="38" spans="1:13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1"/>
      <c r="L38" s="7"/>
      <c r="M38" s="4" t="s">
        <v>0</v>
      </c>
    </row>
    <row r="39" spans="1:13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1"/>
      <c r="L39" s="7"/>
      <c r="M39" s="4" t="s">
        <v>0</v>
      </c>
    </row>
    <row r="40" spans="1:13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1"/>
      <c r="L40" s="7"/>
      <c r="M40" s="4" t="s">
        <v>0</v>
      </c>
    </row>
    <row r="41" spans="1:13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1"/>
      <c r="L41" s="7"/>
      <c r="M41" s="4" t="s">
        <v>0</v>
      </c>
    </row>
    <row r="42" spans="1:13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1"/>
      <c r="L42" s="7"/>
      <c r="M42" s="4" t="s">
        <v>0</v>
      </c>
    </row>
    <row r="43" spans="1:13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1"/>
      <c r="L43" s="7"/>
      <c r="M43" s="4" t="s">
        <v>0</v>
      </c>
    </row>
    <row r="44" spans="1:13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8"/>
      <c r="L44" s="7"/>
      <c r="M44" s="4" t="s">
        <v>0</v>
      </c>
    </row>
    <row r="45" spans="1:13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1"/>
      <c r="L45" s="7"/>
      <c r="M45" s="4" t="s">
        <v>0</v>
      </c>
    </row>
    <row r="46" spans="1:13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1"/>
      <c r="L46" s="7"/>
      <c r="M46" s="4" t="s">
        <v>0</v>
      </c>
    </row>
    <row r="47" spans="1:13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1"/>
      <c r="L47" s="7"/>
      <c r="M47" s="4" t="s">
        <v>0</v>
      </c>
    </row>
    <row r="48" spans="1:13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1"/>
      <c r="L48" s="7"/>
      <c r="M48" s="4" t="s">
        <v>0</v>
      </c>
    </row>
    <row r="49" spans="1:13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1"/>
      <c r="L49" s="7"/>
      <c r="M49" s="4" t="s">
        <v>0</v>
      </c>
    </row>
    <row r="50" spans="1:13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1"/>
      <c r="L50" s="7"/>
      <c r="M50" s="4" t="s">
        <v>0</v>
      </c>
    </row>
    <row r="51" spans="1:13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1"/>
      <c r="L51" s="7"/>
      <c r="M51" s="4" t="s">
        <v>0</v>
      </c>
    </row>
    <row r="52" spans="1:13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1"/>
      <c r="L52" s="7"/>
      <c r="M52" s="4" t="s">
        <v>0</v>
      </c>
    </row>
    <row r="53" spans="1:13" x14ac:dyDescent="0.25">
      <c r="A53" s="44" t="s">
        <v>32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27">
        <f>IF(L15-(L20+L16+L23)-H33&gt;=0,L15-(L20+L16+L23)-H33,0)</f>
        <v>216</v>
      </c>
      <c r="M53" s="2" t="s">
        <v>0</v>
      </c>
    </row>
    <row r="54" spans="1:13" x14ac:dyDescent="0.25">
      <c r="K54" s="69" t="str">
        <f>IF(L15-(L20+L16+L23)-H33&lt;0,"Opozorilo: "&amp;ABS(L15-(L20+L16+L23)-H33)&amp; " nadur","")</f>
        <v/>
      </c>
      <c r="L54" s="69"/>
      <c r="M54" s="69"/>
    </row>
    <row r="56" spans="1:13" x14ac:dyDescent="0.25">
      <c r="A56" s="2"/>
      <c r="C56" s="43"/>
      <c r="D56" s="43"/>
      <c r="E56" s="43"/>
      <c r="F56" s="43"/>
      <c r="G56" s="43"/>
      <c r="I56" s="43"/>
      <c r="J56" s="43"/>
      <c r="K56" s="43"/>
      <c r="L56" s="43"/>
      <c r="M56" s="3"/>
    </row>
    <row r="57" spans="1:13" s="15" customFormat="1" ht="11.25" x14ac:dyDescent="0.25">
      <c r="A57" s="16" t="s">
        <v>9</v>
      </c>
      <c r="C57" s="39" t="s">
        <v>10</v>
      </c>
      <c r="D57" s="39"/>
      <c r="E57" s="39"/>
      <c r="F57" s="39"/>
      <c r="G57" s="39"/>
      <c r="I57" s="39" t="s">
        <v>11</v>
      </c>
      <c r="J57" s="39"/>
      <c r="K57" s="39"/>
      <c r="L57" s="39"/>
    </row>
  </sheetData>
  <sheetProtection selectLockedCells="1"/>
  <mergeCells count="60">
    <mergeCell ref="K54:M54"/>
    <mergeCell ref="H22:M22"/>
    <mergeCell ref="A22:G22"/>
    <mergeCell ref="A32:G32"/>
    <mergeCell ref="A50:K50"/>
    <mergeCell ref="A51:K51"/>
    <mergeCell ref="A52:K52"/>
    <mergeCell ref="A41:K41"/>
    <mergeCell ref="A38:K38"/>
    <mergeCell ref="A46:K46"/>
    <mergeCell ref="A34:K34"/>
    <mergeCell ref="A39:K39"/>
    <mergeCell ref="A35:K35"/>
    <mergeCell ref="A36:K36"/>
    <mergeCell ref="A33:G33"/>
    <mergeCell ref="A24:K24"/>
    <mergeCell ref="A23:H23"/>
    <mergeCell ref="A21:K21"/>
    <mergeCell ref="A8:K8"/>
    <mergeCell ref="A12:C13"/>
    <mergeCell ref="A11:H11"/>
    <mergeCell ref="D12:D13"/>
    <mergeCell ref="E12:F13"/>
    <mergeCell ref="A9:H9"/>
    <mergeCell ref="A29:K29"/>
    <mergeCell ref="A28:K28"/>
    <mergeCell ref="A27:K27"/>
    <mergeCell ref="A26:K26"/>
    <mergeCell ref="A25:K25"/>
    <mergeCell ref="B1:H1"/>
    <mergeCell ref="I1:J1"/>
    <mergeCell ref="K1:L1"/>
    <mergeCell ref="F2:K2"/>
    <mergeCell ref="B3:C3"/>
    <mergeCell ref="L4:M4"/>
    <mergeCell ref="A4:K4"/>
    <mergeCell ref="A10:H10"/>
    <mergeCell ref="A20:I20"/>
    <mergeCell ref="A19:G19"/>
    <mergeCell ref="H19:M19"/>
    <mergeCell ref="A15:K15"/>
    <mergeCell ref="A18:M18"/>
    <mergeCell ref="A14:K14"/>
    <mergeCell ref="A16:K16"/>
    <mergeCell ref="C57:G57"/>
    <mergeCell ref="I57:L57"/>
    <mergeCell ref="A37:K37"/>
    <mergeCell ref="A17:K17"/>
    <mergeCell ref="C56:G56"/>
    <mergeCell ref="I56:L56"/>
    <mergeCell ref="A53:K53"/>
    <mergeCell ref="A31:K31"/>
    <mergeCell ref="A47:K47"/>
    <mergeCell ref="A48:K48"/>
    <mergeCell ref="A49:K49"/>
    <mergeCell ref="A40:K40"/>
    <mergeCell ref="A42:K42"/>
    <mergeCell ref="A43:K43"/>
    <mergeCell ref="A45:K45"/>
    <mergeCell ref="A30:K30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&amp;CIndividualni letni delovni načrt zaposlenega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 Mohorčič</dc:creator>
  <cp:lastModifiedBy>Vida</cp:lastModifiedBy>
  <cp:lastPrinted>2018-07-26T06:57:38Z</cp:lastPrinted>
  <dcterms:created xsi:type="dcterms:W3CDTF">2017-09-12T21:56:24Z</dcterms:created>
  <dcterms:modified xsi:type="dcterms:W3CDTF">2022-08-19T08:43:32Z</dcterms:modified>
</cp:coreProperties>
</file>